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H:\90_メンバー\柴田\レース委員会\2022\Document\"/>
    </mc:Choice>
  </mc:AlternateContent>
  <xr:revisionPtr revIDLastSave="0" documentId="13_ncr:1_{6A97F5EA-5EEE-4EC7-B08D-795AA6F8E9FD}" xr6:coauthVersionLast="47" xr6:coauthVersionMax="47" xr10:uidLastSave="{00000000-0000-0000-0000-000000000000}"/>
  <bookViews>
    <workbookView xWindow="0" yWindow="0" windowWidth="25800" windowHeight="21000" xr2:uid="{00000000-000D-0000-FFFF-FFFF00000000}"/>
  </bookViews>
  <sheets>
    <sheet name="ＯＹＣレーティング年間成績" sheetId="6" r:id="rId1"/>
    <sheet name="スポーツカップ年間成績" sheetId="8" r:id="rId2"/>
  </sheets>
  <definedNames>
    <definedName name="_xlnm.Print_Area" localSheetId="0">ＯＹＣレーティング年間成績!$A$1:$M$30</definedName>
    <definedName name="_xlnm.Print_Area" localSheetId="1">スポーツカップ年間成績!$A$1:$M$30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6" l="1"/>
  <c r="L21" i="6" s="1"/>
  <c r="E22" i="6"/>
  <c r="H20" i="6"/>
  <c r="F20" i="6"/>
  <c r="J20" i="6" s="1"/>
  <c r="L19" i="6" s="1"/>
  <c r="I14" i="6"/>
  <c r="H14" i="6"/>
  <c r="G14" i="6"/>
  <c r="E14" i="6"/>
  <c r="H12" i="6"/>
  <c r="G12" i="6"/>
  <c r="F12" i="6"/>
  <c r="E12" i="6"/>
  <c r="D12" i="6"/>
  <c r="H10" i="6"/>
  <c r="G10" i="6"/>
  <c r="F10" i="6"/>
  <c r="E10" i="6"/>
  <c r="J10" i="6" s="1"/>
  <c r="L9" i="6" s="1"/>
  <c r="D26" i="8"/>
  <c r="J26" i="8" s="1"/>
  <c r="L25" i="8" s="1"/>
  <c r="E24" i="8"/>
  <c r="J24" i="8" s="1"/>
  <c r="L23" i="8" s="1"/>
  <c r="H22" i="8"/>
  <c r="J22" i="8" s="1"/>
  <c r="L21" i="8" s="1"/>
  <c r="E22" i="8"/>
  <c r="H20" i="8"/>
  <c r="F20" i="8"/>
  <c r="G18" i="8"/>
  <c r="E18" i="8"/>
  <c r="D18" i="8"/>
  <c r="I16" i="8"/>
  <c r="H16" i="8"/>
  <c r="G16" i="8"/>
  <c r="E16" i="8"/>
  <c r="I14" i="8"/>
  <c r="G14" i="8"/>
  <c r="F14" i="8"/>
  <c r="H12" i="8"/>
  <c r="G12" i="8"/>
  <c r="F12" i="8"/>
  <c r="E12" i="8"/>
  <c r="D12" i="8"/>
  <c r="H10" i="8"/>
  <c r="G10" i="8"/>
  <c r="F10" i="8"/>
  <c r="E10" i="8"/>
  <c r="I8" i="8"/>
  <c r="H8" i="8"/>
  <c r="G8" i="8"/>
  <c r="E8" i="8"/>
  <c r="D8" i="8"/>
  <c r="I6" i="8"/>
  <c r="H6" i="8"/>
  <c r="F6" i="8"/>
  <c r="E6" i="8"/>
  <c r="I4" i="8"/>
  <c r="H4" i="8"/>
  <c r="G4" i="8"/>
  <c r="F4" i="8"/>
  <c r="D4" i="8"/>
  <c r="J28" i="6"/>
  <c r="L27" i="6" s="1"/>
  <c r="D26" i="6"/>
  <c r="J26" i="6" s="1"/>
  <c r="L25" i="6" s="1"/>
  <c r="H24" i="6"/>
  <c r="E24" i="6"/>
  <c r="G18" i="6"/>
  <c r="E18" i="6"/>
  <c r="D18" i="6"/>
  <c r="I16" i="6"/>
  <c r="G16" i="6"/>
  <c r="F16" i="6"/>
  <c r="I8" i="6"/>
  <c r="H8" i="6"/>
  <c r="F8" i="6"/>
  <c r="E8" i="6"/>
  <c r="I6" i="6"/>
  <c r="H6" i="6"/>
  <c r="G6" i="6"/>
  <c r="E6" i="6"/>
  <c r="D6" i="6"/>
  <c r="I4" i="6"/>
  <c r="H4" i="6"/>
  <c r="G4" i="6"/>
  <c r="F4" i="6"/>
  <c r="D4" i="6"/>
  <c r="J12" i="6" l="1"/>
  <c r="L11" i="6" s="1"/>
  <c r="J14" i="6"/>
  <c r="L13" i="6" s="1"/>
  <c r="J16" i="8"/>
  <c r="L15" i="8" s="1"/>
  <c r="J12" i="8"/>
  <c r="L11" i="8" s="1"/>
  <c r="J4" i="6"/>
  <c r="L3" i="6" s="1"/>
  <c r="J18" i="6"/>
  <c r="L17" i="6" s="1"/>
  <c r="J10" i="8"/>
  <c r="L9" i="8" s="1"/>
  <c r="J24" i="6"/>
  <c r="L23" i="6" s="1"/>
  <c r="J8" i="6"/>
  <c r="L7" i="6" s="1"/>
  <c r="J20" i="8"/>
  <c r="L19" i="8" s="1"/>
  <c r="J6" i="6"/>
  <c r="L5" i="6" s="1"/>
  <c r="J16" i="6"/>
  <c r="L15" i="6" s="1"/>
  <c r="J6" i="8"/>
  <c r="L5" i="8" s="1"/>
  <c r="J8" i="8"/>
  <c r="L7" i="8" s="1"/>
  <c r="J14" i="8"/>
  <c r="L13" i="8" s="1"/>
  <c r="J4" i="8"/>
  <c r="L3" i="8" s="1"/>
  <c r="J18" i="8"/>
  <c r="L17" i="8" s="1"/>
  <c r="J28" i="8" l="1"/>
  <c r="L27" i="8" s="1"/>
  <c r="M29" i="8" l="1"/>
  <c r="M29" i="6"/>
</calcChain>
</file>

<file path=xl/sharedStrings.xml><?xml version="1.0" encoding="utf-8"?>
<sst xmlns="http://schemas.openxmlformats.org/spreadsheetml/2006/main" count="164" uniqueCount="58">
  <si>
    <t>艇名</t>
    <rPh sb="0" eb="1">
      <t>テイ</t>
    </rPh>
    <rPh sb="1" eb="2">
      <t>メイ</t>
    </rPh>
    <phoneticPr fontId="1"/>
  </si>
  <si>
    <t>４月</t>
    <rPh sb="1" eb="2">
      <t>ガツ</t>
    </rPh>
    <phoneticPr fontId="1"/>
  </si>
  <si>
    <t>５月</t>
    <rPh sb="1" eb="2">
      <t>ガツ</t>
    </rPh>
    <phoneticPr fontId="1"/>
  </si>
  <si>
    <t>野島</t>
    <rPh sb="0" eb="2">
      <t>ノジマ</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</si>
  <si>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</si>
  <si>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</si>
  <si>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</si>
  <si>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</si>
  <si>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11月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</si>
  <si>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</si>
  <si>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</si>
  <si>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</si>
  <si>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</si>
  <si>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</si>
  <si>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</si>
  <si>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</si>
  <si>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</si>
  <si>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</si>
  <si>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</si>
  <si>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</si>
  <si>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</si>
  <si>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</si>
  <si>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</si>
  <si>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</si>
  <si>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</si>
  <si>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</si>
  <si>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</si>
  <si>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</si>
  <si>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</si>
  <si>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</si>
  <si>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</si>
  <si>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Only You-2</t>
  </si>
  <si>
    <t>FORTE</t>
  </si>
  <si>
    <t>QUERIDA</t>
  </si>
  <si>
    <t>白砂</t>
  </si>
  <si>
    <t>CooCoo Six</t>
  </si>
  <si>
    <t>アルバトロスⅡ</t>
  </si>
  <si>
    <t>捨てﾚｰｽ</t>
    <rPh sb="0" eb="1">
      <t>ス</t>
    </rPh>
    <phoneticPr fontId="1"/>
  </si>
  <si>
    <t>ﾎﾟｲﾝﾄ</t>
    <phoneticPr fontId="1"/>
  </si>
  <si>
    <t>ひねもすＩＶ</t>
  </si>
  <si>
    <t>蓮真</t>
    <rPh sb="0" eb="1">
      <t>レン</t>
    </rPh>
    <rPh sb="1" eb="2">
      <t>シン</t>
    </rPh>
    <phoneticPr fontId="2"/>
  </si>
  <si>
    <t>COM</t>
  </si>
  <si>
    <t>ﾎﾟｲﾝﾄ</t>
  </si>
  <si>
    <t>MISTRAL Ⅳ</t>
  </si>
  <si>
    <t>Perky　Peter</t>
  </si>
  <si>
    <t>ISE-Ⅴ</t>
  </si>
  <si>
    <t>順位</t>
  </si>
  <si>
    <t>着順</t>
  </si>
  <si>
    <t>ＯＹＣオリジナルレーティングにおける２０２２年度年間ポイントランキング</t>
    <rPh sb="22" eb="24">
      <t>ネンド</t>
    </rPh>
    <rPh sb="24" eb="26">
      <t>ネンカン</t>
    </rPh>
    <phoneticPr fontId="1"/>
  </si>
  <si>
    <t>ＯＹＣスポーツカップによる２０２２年度年間ポイントランキング</t>
    <rPh sb="17" eb="19">
      <t>ネンド</t>
    </rPh>
    <rPh sb="19" eb="21">
      <t>ネンカン</t>
    </rPh>
    <phoneticPr fontId="1"/>
  </si>
  <si>
    <t>COM</t>
    <phoneticPr fontId="1"/>
  </si>
  <si>
    <t>COM</t>
    <phoneticPr fontId="1"/>
  </si>
  <si>
    <t>シャチ二世</t>
    <rPh sb="3" eb="5">
      <t>ニセイ</t>
    </rPh>
    <phoneticPr fontId="2"/>
  </si>
  <si>
    <t>ＢＲＯＷＮ　
ＳＵＧＡＲⅡ</t>
    <phoneticPr fontId="1"/>
  </si>
  <si>
    <t>野島</t>
    <rPh sb="0" eb="2">
      <t>ノジマ</t>
    </rPh>
    <phoneticPr fontId="1"/>
  </si>
  <si>
    <t>5月</t>
    <rPh sb="1" eb="2">
      <t>ガツ</t>
    </rPh>
    <phoneticPr fontId="1"/>
  </si>
  <si>
    <t>５月</t>
    <rPh sb="1" eb="2">
      <t>ガツ</t>
    </rPh>
    <phoneticPr fontId="1"/>
  </si>
  <si>
    <t>DNF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</si>
</sst>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月&quot;"/>
  </numFmts>
  <fonts count="5"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s>
  <cellStyleXfs count="1">
    <xf numFmtId="0" fontId="0" fillId="0" borderId="0"/>
  </cellStyleXfs>
  <cellXfs count="76">
    <xf numFmtId="0" fontId="0" fillId="0" borderId="0" xfId="0"/>
    <xf numFmtId="0" fontId="0" fillId="0" borderId="0" xfId="0" applyAlignment="1">
      <alignment vertical="center"/>
    </xf>
    <xf numFmtId="0" fontId="0" fillId="2" borderId="0" xfId="0"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Alignment="1">
      <alignment horizontal="center" vertical="center"/>
    </xf>
    <xf numFmtId="0" fontId="0" fillId="0" borderId="3"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4" xfId="0" applyBorder="1" applyAlignment="1">
      <alignment horizontal="center" vertical="center"/>
    </xf>
    <xf numFmtId="0" fontId="0" fillId="3" borderId="5" xfId="0" applyFill="1" applyBorder="1" applyAlignment="1">
      <alignment horizontal="center" vertical="center" shrinkToFit="1"/>
    </xf>
    <xf numFmtId="0" fontId="0" fillId="0" borderId="0" xfId="0" applyBorder="1" applyAlignment="1">
      <alignment horizontal="center" vertical="center"/>
    </xf>
    <xf numFmtId="177" fontId="0" fillId="3" borderId="6" xfId="0" applyNumberFormat="1" applyFill="1" applyBorder="1" applyAlignment="1">
      <alignment horizontal="center" vertical="center" shrinkToFit="1"/>
    </xf>
    <xf numFmtId="0" fontId="0" fillId="3" borderId="7" xfId="0" applyFill="1" applyBorder="1" applyAlignment="1">
      <alignment horizontal="center" vertical="center" shrinkToFit="1"/>
    </xf>
    <xf numFmtId="177" fontId="0" fillId="3" borderId="8" xfId="0" applyNumberForma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4" fillId="0" borderId="7" xfId="0" applyFont="1" applyBorder="1" applyAlignment="1">
      <alignment vertical="center" shrinkToFit="1"/>
    </xf>
    <xf numFmtId="176" fontId="3" fillId="0" borderId="8"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2" borderId="6" xfId="0" applyNumberFormat="1" applyFont="1" applyFill="1" applyBorder="1" applyAlignment="1">
      <alignment horizontal="center" vertical="center" shrinkToFit="1"/>
    </xf>
    <xf numFmtId="177" fontId="0" fillId="3" borderId="6" xfId="0" applyNumberFormat="1" applyFont="1" applyFill="1" applyBorder="1" applyAlignment="1">
      <alignment horizontal="center" vertical="center" shrinkToFit="1"/>
    </xf>
    <xf numFmtId="0" fontId="0" fillId="0" borderId="2" xfId="0" applyBorder="1" applyAlignment="1">
      <alignment vertical="center"/>
    </xf>
    <xf numFmtId="0" fontId="0" fillId="0" borderId="1" xfId="0" applyFill="1"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0" fontId="0" fillId="0" borderId="11" xfId="0" applyBorder="1" applyAlignment="1">
      <alignment horizontal="center" vertical="center" shrinkToFit="1"/>
    </xf>
    <xf numFmtId="0" fontId="4" fillId="0" borderId="7" xfId="0" applyFont="1" applyFill="1" applyBorder="1" applyAlignment="1">
      <alignment vertical="center" shrinkToFit="1"/>
    </xf>
    <xf numFmtId="176" fontId="3" fillId="0" borderId="6" xfId="0" applyNumberFormat="1" applyFont="1" applyFill="1" applyBorder="1" applyAlignment="1">
      <alignment horizontal="center" vertical="center" shrinkToFit="1"/>
    </xf>
    <xf numFmtId="0" fontId="0" fillId="0" borderId="0" xfId="0" applyFill="1"/>
    <xf numFmtId="0" fontId="0" fillId="0" borderId="0" xfId="0" applyFill="1" applyBorder="1"/>
    <xf numFmtId="2" fontId="4" fillId="0" borderId="21" xfId="0" applyNumberFormat="1" applyFont="1" applyBorder="1" applyAlignment="1">
      <alignment horizontal="center" vertical="center"/>
    </xf>
    <xf numFmtId="2" fontId="4" fillId="0" borderId="19" xfId="0" applyNumberFormat="1" applyFont="1" applyBorder="1" applyAlignment="1">
      <alignment horizontal="center" vertical="center"/>
    </xf>
    <xf numFmtId="2" fontId="4" fillId="0" borderId="24"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2" fontId="4" fillId="0" borderId="22" xfId="0" applyNumberFormat="1" applyFont="1" applyBorder="1" applyAlignment="1">
      <alignment horizontal="center" vertical="center"/>
    </xf>
    <xf numFmtId="2" fontId="4" fillId="0" borderId="30" xfId="0" applyNumberFormat="1" applyFont="1" applyBorder="1" applyAlignment="1">
      <alignment horizontal="center" vertical="center"/>
    </xf>
    <xf numFmtId="177" fontId="0" fillId="3" borderId="31" xfId="0" applyNumberFormat="1" applyFill="1" applyBorder="1" applyAlignment="1">
      <alignment horizontal="center" vertical="center" shrinkToFit="1"/>
    </xf>
    <xf numFmtId="0" fontId="0" fillId="3" borderId="32" xfId="0" applyFill="1" applyBorder="1" applyAlignment="1">
      <alignment horizontal="center" vertical="center" shrinkToFit="1"/>
    </xf>
    <xf numFmtId="177" fontId="0" fillId="3" borderId="3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16" xfId="0" applyFill="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2" fontId="4" fillId="0" borderId="14" xfId="0" applyNumberFormat="1" applyFont="1" applyBorder="1" applyAlignment="1">
      <alignment vertical="center" shrinkToFit="1"/>
    </xf>
    <xf numFmtId="2" fontId="4" fillId="0" borderId="15" xfId="0" applyNumberFormat="1" applyFont="1" applyBorder="1" applyAlignment="1">
      <alignment vertical="center" shrinkToFit="1"/>
    </xf>
    <xf numFmtId="0" fontId="2" fillId="0" borderId="20" xfId="0" applyFont="1" applyBorder="1" applyAlignment="1">
      <alignment horizontal="center" vertical="center"/>
    </xf>
    <xf numFmtId="0" fontId="0" fillId="0" borderId="26" xfId="0" applyBorder="1" applyAlignment="1">
      <alignment horizontal="center" vertical="center" shrinkToFit="1"/>
    </xf>
    <xf numFmtId="2" fontId="4" fillId="0" borderId="26" xfId="0" applyNumberFormat="1" applyFont="1" applyBorder="1" applyAlignment="1">
      <alignment vertical="center" shrinkToFit="1"/>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7" xfId="0" applyFill="1" applyBorder="1" applyAlignment="1">
      <alignment horizontal="center" vertical="center" shrinkToFit="1"/>
    </xf>
    <xf numFmtId="0" fontId="0" fillId="0" borderId="26" xfId="0" applyFill="1" applyBorder="1" applyAlignment="1">
      <alignment horizontal="center" vertical="center" shrinkToFit="1"/>
    </xf>
    <xf numFmtId="2" fontId="4" fillId="0" borderId="28" xfId="0" applyNumberFormat="1" applyFont="1" applyBorder="1" applyAlignment="1">
      <alignment vertical="center" shrinkToFit="1"/>
    </xf>
    <xf numFmtId="2" fontId="4" fillId="0" borderId="29" xfId="0" applyNumberFormat="1" applyFont="1" applyBorder="1" applyAlignment="1">
      <alignment vertical="center" shrinkToFit="1"/>
    </xf>
    <xf numFmtId="0" fontId="0" fillId="0" borderId="13" xfId="0" applyFill="1" applyBorder="1" applyAlignment="1">
      <alignment horizontal="center" vertical="center" shrinkToFit="1"/>
    </xf>
    <xf numFmtId="0" fontId="0" fillId="0" borderId="18" xfId="0" applyBorder="1" applyAlignment="1">
      <alignment horizontal="center" vertical="center"/>
    </xf>
    <xf numFmtId="0" fontId="0" fillId="0" borderId="12" xfId="0" applyBorder="1" applyAlignment="1">
      <alignment horizontal="center" vertical="center" wrapText="1" shrinkToFit="1"/>
    </xf>
    <xf numFmtId="2" fontId="4" fillId="0" borderId="12" xfId="0" applyNumberFormat="1" applyFont="1" applyBorder="1" applyAlignment="1">
      <alignment vertical="center" shrinkToFit="1"/>
    </xf>
    <xf numFmtId="0" fontId="0" fillId="0" borderId="13" xfId="0" applyBorder="1" applyAlignment="1">
      <alignment vertical="center" shrinkToFit="1"/>
    </xf>
    <xf numFmtId="0" fontId="0" fillId="0" borderId="9" xfId="0" applyBorder="1" applyAlignment="1">
      <alignment horizontal="center" vertical="center"/>
    </xf>
    <xf numFmtId="2" fontId="4" fillId="0" borderId="25" xfId="0" applyNumberFormat="1" applyFont="1" applyBorder="1" applyAlignment="1">
      <alignment vertical="center" shrinkToFit="1"/>
    </xf>
    <xf numFmtId="2" fontId="4" fillId="0" borderId="13" xfId="0" applyNumberFormat="1" applyFont="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5"/>
  <sheetViews>
    <sheetView showGridLines="0" tabSelected="1" zoomScaleNormal="100" zoomScaleSheetLayoutView="100" workbookViewId="0">
      <selection sqref="A1:M1"/>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5.875" style="7" customWidth="1"/>
    <col min="14" max="14" width="9" style="1"/>
    <col min="15" max="15" width="19.625" style="1" customWidth="1"/>
    <col min="16" max="16384" width="9" style="1"/>
  </cols>
  <sheetData>
    <row r="1" spans="1:21" ht="21" customHeight="1" thickBot="1" x14ac:dyDescent="0.2">
      <c r="A1" s="59" t="s">
        <v>48</v>
      </c>
      <c r="B1" s="59"/>
      <c r="C1" s="59"/>
      <c r="D1" s="59"/>
      <c r="E1" s="59"/>
      <c r="F1" s="59"/>
      <c r="G1" s="59"/>
      <c r="H1" s="59"/>
      <c r="I1" s="59"/>
      <c r="J1" s="59"/>
      <c r="K1" s="59"/>
      <c r="L1" s="59"/>
      <c r="M1" s="59"/>
    </row>
    <row r="2" spans="1:21" s="7" customFormat="1" ht="18" customHeight="1" thickBot="1" x14ac:dyDescent="0.2">
      <c r="A2" s="12" t="s">
        <v>6</v>
      </c>
      <c r="B2" s="3" t="s">
        <v>0</v>
      </c>
      <c r="C2" s="3"/>
      <c r="D2" s="4" t="s">
        <v>1</v>
      </c>
      <c r="E2" s="5" t="s">
        <v>2</v>
      </c>
      <c r="F2" s="5" t="s">
        <v>3</v>
      </c>
      <c r="G2" s="5" t="s">
        <v>4</v>
      </c>
      <c r="H2" s="6" t="s">
        <v>7</v>
      </c>
      <c r="I2" s="6" t="s">
        <v>8</v>
      </c>
      <c r="J2" s="5" t="s">
        <v>5</v>
      </c>
      <c r="K2" s="13" t="s">
        <v>37</v>
      </c>
      <c r="L2" s="19" t="s">
        <v>9</v>
      </c>
      <c r="M2" s="20" t="s">
        <v>6</v>
      </c>
      <c r="S2" s="1"/>
    </row>
    <row r="3" spans="1:21" ht="13.5" customHeight="1" x14ac:dyDescent="0.15">
      <c r="A3" s="62">
        <v>1</v>
      </c>
      <c r="B3" s="64" t="s">
        <v>33</v>
      </c>
      <c r="C3" s="29" t="s">
        <v>6</v>
      </c>
      <c r="D3" s="22">
        <v>1</v>
      </c>
      <c r="E3" s="22" t="s">
        <v>50</v>
      </c>
      <c r="F3" s="22">
        <v>1</v>
      </c>
      <c r="G3" s="22">
        <v>1</v>
      </c>
      <c r="H3" s="22">
        <v>1</v>
      </c>
      <c r="I3" s="18">
        <v>1</v>
      </c>
      <c r="J3" s="36"/>
      <c r="K3" s="42" t="s">
        <v>55</v>
      </c>
      <c r="L3" s="66">
        <f>J4-K4</f>
        <v>56</v>
      </c>
      <c r="M3" s="62">
        <v>1</v>
      </c>
      <c r="O3" s="35"/>
      <c r="P3"/>
      <c r="Q3"/>
      <c r="R3"/>
      <c r="S3"/>
      <c r="T3"/>
      <c r="U3"/>
    </row>
    <row r="4" spans="1:21" x14ac:dyDescent="0.15">
      <c r="A4" s="63"/>
      <c r="B4" s="65"/>
      <c r="C4" s="30" t="s">
        <v>42</v>
      </c>
      <c r="D4" s="32">
        <f>IF(D3=1,10.25,IF(AND(1&lt;D3,D3&lt;8),11-D3,3))</f>
        <v>10.25</v>
      </c>
      <c r="E4" s="32">
        <v>8</v>
      </c>
      <c r="F4" s="32">
        <f>IF(F3=1,15,IF(AND(1&lt;F3,F3&lt;8),15-(F3-1)*1.5,4.5))</f>
        <v>15</v>
      </c>
      <c r="G4" s="32">
        <f t="shared" ref="G4:H4" si="0">IF(G3=1,10.25,IF(AND(1&lt;G3,G3&lt;8),11-G3,3))</f>
        <v>10.25</v>
      </c>
      <c r="H4" s="32">
        <f t="shared" si="0"/>
        <v>10.25</v>
      </c>
      <c r="I4" s="32">
        <f>IF(H3=1,10.25,IF(AND(1&lt;H3,H3&lt;8),11-H3,3))</f>
        <v>10.25</v>
      </c>
      <c r="J4" s="37">
        <f>SUM(D4:I4)</f>
        <v>64</v>
      </c>
      <c r="K4" s="43">
        <v>8</v>
      </c>
      <c r="L4" s="67"/>
      <c r="M4" s="63"/>
      <c r="O4" s="35"/>
      <c r="P4"/>
      <c r="Q4"/>
      <c r="R4"/>
      <c r="S4"/>
      <c r="T4"/>
      <c r="U4"/>
    </row>
    <row r="5" spans="1:21" x14ac:dyDescent="0.15">
      <c r="A5" s="63">
        <v>2</v>
      </c>
      <c r="B5" s="60" t="s">
        <v>32</v>
      </c>
      <c r="C5" s="29" t="s">
        <v>6</v>
      </c>
      <c r="D5" s="22">
        <v>2</v>
      </c>
      <c r="E5" s="22">
        <v>1</v>
      </c>
      <c r="F5" s="22" t="s">
        <v>50</v>
      </c>
      <c r="G5" s="22">
        <v>2</v>
      </c>
      <c r="H5" s="22">
        <v>2</v>
      </c>
      <c r="I5" s="18">
        <v>2</v>
      </c>
      <c r="J5" s="41"/>
      <c r="K5" s="44" t="s">
        <v>54</v>
      </c>
      <c r="L5" s="61">
        <f>J6-K6</f>
        <v>46.25</v>
      </c>
      <c r="M5" s="63">
        <v>2</v>
      </c>
      <c r="O5" s="35"/>
      <c r="P5"/>
      <c r="Q5"/>
      <c r="R5"/>
      <c r="S5"/>
      <c r="T5"/>
      <c r="U5"/>
    </row>
    <row r="6" spans="1:21" x14ac:dyDescent="0.15">
      <c r="A6" s="63"/>
      <c r="B6" s="60"/>
      <c r="C6" s="30" t="s">
        <v>42</v>
      </c>
      <c r="D6" s="32">
        <f>IF(D5=1,10.25,IF(AND(1&lt;D5,D5&lt;8),11-D5,3))</f>
        <v>9</v>
      </c>
      <c r="E6" s="32">
        <f>IF(E5=1,10.25,IF(AND(1&lt;E5,E5&lt;8),11-E5,3))</f>
        <v>10.25</v>
      </c>
      <c r="F6" s="32">
        <v>8</v>
      </c>
      <c r="G6" s="32">
        <f>IF(G5=1,10.25,IF(AND(1&lt;G5,G5&lt;8),11-G5,3))</f>
        <v>9</v>
      </c>
      <c r="H6" s="32">
        <f>IF(H5=1,10.25,IF(AND(1&lt;H5,H5&lt;8),11-H5,3))</f>
        <v>9</v>
      </c>
      <c r="I6" s="32">
        <f>IF(I5=1,10.25,IF(AND(1&lt;I5,I5&lt;8),11-I5,3))</f>
        <v>9</v>
      </c>
      <c r="J6" s="37">
        <f>SUM(D6:I6)</f>
        <v>54.25</v>
      </c>
      <c r="K6" s="43">
        <v>8</v>
      </c>
      <c r="L6" s="61"/>
      <c r="M6" s="63"/>
      <c r="O6" s="35"/>
      <c r="P6"/>
      <c r="Q6"/>
      <c r="R6"/>
      <c r="S6"/>
      <c r="T6"/>
      <c r="U6"/>
    </row>
    <row r="7" spans="1:21" x14ac:dyDescent="0.15">
      <c r="A7" s="49">
        <v>3</v>
      </c>
      <c r="B7" s="53" t="s">
        <v>45</v>
      </c>
      <c r="C7" s="29" t="s">
        <v>6</v>
      </c>
      <c r="D7" s="22"/>
      <c r="E7" s="22">
        <v>3</v>
      </c>
      <c r="F7" s="22">
        <v>2</v>
      </c>
      <c r="G7" s="22" t="s">
        <v>41</v>
      </c>
      <c r="H7" s="22">
        <v>3</v>
      </c>
      <c r="I7" s="24">
        <v>3</v>
      </c>
      <c r="J7" s="38"/>
      <c r="K7" s="15"/>
      <c r="L7" s="57">
        <f t="shared" ref="L7" si="1">J8-K8</f>
        <v>45.5</v>
      </c>
      <c r="M7" s="49">
        <v>3</v>
      </c>
      <c r="O7" s="35"/>
      <c r="P7"/>
      <c r="Q7"/>
      <c r="R7"/>
      <c r="S7"/>
      <c r="T7"/>
      <c r="U7"/>
    </row>
    <row r="8" spans="1:21" x14ac:dyDescent="0.15">
      <c r="A8" s="50"/>
      <c r="B8" s="68"/>
      <c r="C8" s="30" t="s">
        <v>42</v>
      </c>
      <c r="D8" s="32"/>
      <c r="E8" s="32">
        <f t="shared" ref="E8" si="2">IF(E7=1,10.25,IF(AND(1&lt;E7,E7&lt;8),11-E7,3))</f>
        <v>8</v>
      </c>
      <c r="F8" s="32">
        <f>IF(F7=1,15,IF(AND(1&lt;F7,F7&lt;8),15-(F7-1)*1.5,4.5))</f>
        <v>13.5</v>
      </c>
      <c r="G8" s="32">
        <v>8</v>
      </c>
      <c r="H8" s="32">
        <f t="shared" ref="H8:I8" si="3">IF(H7=1,10.25,IF(AND(1&lt;H7,H7&lt;8),11-H7,3))</f>
        <v>8</v>
      </c>
      <c r="I8" s="32">
        <f t="shared" si="3"/>
        <v>8</v>
      </c>
      <c r="J8" s="37">
        <f>SUM(D8:I8)</f>
        <v>45.5</v>
      </c>
      <c r="K8" s="16"/>
      <c r="L8" s="58"/>
      <c r="M8" s="50"/>
      <c r="O8" s="35"/>
      <c r="P8"/>
      <c r="Q8"/>
      <c r="R8"/>
      <c r="S8"/>
      <c r="T8"/>
      <c r="U8"/>
    </row>
    <row r="9" spans="1:21" x14ac:dyDescent="0.15">
      <c r="A9" s="49">
        <v>4</v>
      </c>
      <c r="B9" s="53" t="s">
        <v>35</v>
      </c>
      <c r="C9" s="31" t="s">
        <v>6</v>
      </c>
      <c r="D9" s="22"/>
      <c r="E9" s="22">
        <v>6</v>
      </c>
      <c r="F9" s="22">
        <v>4</v>
      </c>
      <c r="G9" s="22">
        <v>6</v>
      </c>
      <c r="H9" s="22">
        <v>6</v>
      </c>
      <c r="I9" s="25" t="s">
        <v>50</v>
      </c>
      <c r="J9" s="38"/>
      <c r="K9" s="15"/>
      <c r="L9" s="71">
        <f t="shared" ref="L9" si="4">J10-K10</f>
        <v>33.5</v>
      </c>
      <c r="M9" s="49">
        <v>4</v>
      </c>
      <c r="O9" s="35"/>
      <c r="P9"/>
      <c r="Q9"/>
      <c r="R9"/>
      <c r="S9"/>
      <c r="T9"/>
      <c r="U9"/>
    </row>
    <row r="10" spans="1:21" x14ac:dyDescent="0.15">
      <c r="A10" s="50"/>
      <c r="B10" s="56"/>
      <c r="C10" s="30" t="s">
        <v>42</v>
      </c>
      <c r="D10" s="32"/>
      <c r="E10" s="32">
        <f t="shared" ref="E10" si="5">IF(E9=1,10.25,IF(AND(1&lt;E9,E9&lt;8),11-E9,3))</f>
        <v>5</v>
      </c>
      <c r="F10" s="32">
        <f>IF(F9=1,15,IF(AND(1&lt;F9,F9&lt;8),15-(F9-1)*1.5,4.5))</f>
        <v>10.5</v>
      </c>
      <c r="G10" s="32">
        <f t="shared" ref="G10:H10" si="6">IF(G9=1,10.25,IF(AND(1&lt;G9,G9&lt;8),11-G9,3))</f>
        <v>5</v>
      </c>
      <c r="H10" s="32">
        <f t="shared" si="6"/>
        <v>5</v>
      </c>
      <c r="I10" s="21">
        <v>8</v>
      </c>
      <c r="J10" s="37">
        <f>SUM(D10:I10)</f>
        <v>33.5</v>
      </c>
      <c r="K10" s="16"/>
      <c r="L10" s="72"/>
      <c r="M10" s="50"/>
      <c r="O10" s="35"/>
      <c r="P10"/>
      <c r="Q10"/>
      <c r="R10"/>
      <c r="S10"/>
      <c r="T10"/>
      <c r="U10"/>
    </row>
    <row r="11" spans="1:21" x14ac:dyDescent="0.15">
      <c r="A11" s="49">
        <v>5</v>
      </c>
      <c r="B11" s="53" t="s">
        <v>34</v>
      </c>
      <c r="C11" s="29" t="s">
        <v>6</v>
      </c>
      <c r="D11" s="22">
        <v>4</v>
      </c>
      <c r="E11" s="22">
        <v>5</v>
      </c>
      <c r="F11" s="22">
        <v>6</v>
      </c>
      <c r="G11" s="22">
        <v>5</v>
      </c>
      <c r="H11" s="22">
        <v>7</v>
      </c>
      <c r="I11" s="18"/>
      <c r="J11" s="38"/>
      <c r="K11" s="17"/>
      <c r="L11" s="57">
        <f t="shared" ref="L11" si="7">J12-K12</f>
        <v>30.5</v>
      </c>
      <c r="M11" s="49">
        <v>5</v>
      </c>
      <c r="O11" s="35"/>
      <c r="P11"/>
      <c r="Q11"/>
      <c r="R11"/>
      <c r="S11"/>
      <c r="T11"/>
      <c r="U11"/>
    </row>
    <row r="12" spans="1:21" x14ac:dyDescent="0.15">
      <c r="A12" s="50"/>
      <c r="B12" s="68"/>
      <c r="C12" s="30" t="s">
        <v>42</v>
      </c>
      <c r="D12" s="32">
        <f>IF(D11=1,10.25,IF(AND(1&lt;D11,D11&lt;8),11-D11,3))</f>
        <v>7</v>
      </c>
      <c r="E12" s="32">
        <f t="shared" ref="E12" si="8">IF(E11=1,10.25,IF(AND(1&lt;E11,E11&lt;8),11-E11,3))</f>
        <v>6</v>
      </c>
      <c r="F12" s="32">
        <f>IF(F11=1,15,IF(AND(1&lt;F11,F11&lt;8),15-(F11-1)*1.5,4.5))</f>
        <v>7.5</v>
      </c>
      <c r="G12" s="32">
        <f t="shared" ref="G12:H12" si="9">IF(G11=1,10.25,IF(AND(1&lt;G11,G11&lt;8),11-G11,3))</f>
        <v>6</v>
      </c>
      <c r="H12" s="32">
        <f t="shared" si="9"/>
        <v>4</v>
      </c>
      <c r="I12" s="21"/>
      <c r="J12" s="37">
        <f>SUM(D12:I12)</f>
        <v>30.5</v>
      </c>
      <c r="K12" s="16"/>
      <c r="L12" s="58"/>
      <c r="M12" s="50"/>
      <c r="O12" s="35"/>
      <c r="P12"/>
      <c r="Q12"/>
      <c r="R12"/>
      <c r="S12"/>
      <c r="T12"/>
      <c r="U12"/>
    </row>
    <row r="13" spans="1:21" x14ac:dyDescent="0.15">
      <c r="A13" s="49">
        <v>6</v>
      </c>
      <c r="B13" s="55" t="s">
        <v>31</v>
      </c>
      <c r="C13" s="29" t="s">
        <v>6</v>
      </c>
      <c r="D13" s="22"/>
      <c r="E13" s="22">
        <v>4</v>
      </c>
      <c r="F13" s="22" t="s">
        <v>41</v>
      </c>
      <c r="G13" s="22">
        <v>4</v>
      </c>
      <c r="H13" s="22">
        <v>5</v>
      </c>
      <c r="I13" s="22">
        <v>5</v>
      </c>
      <c r="J13" s="38"/>
      <c r="K13" s="17"/>
      <c r="L13" s="57">
        <f t="shared" ref="L13" si="10">J14-K14</f>
        <v>30.5</v>
      </c>
      <c r="M13" s="49">
        <v>6</v>
      </c>
      <c r="O13" s="35"/>
      <c r="P13"/>
      <c r="Q13"/>
      <c r="R13"/>
      <c r="S13"/>
      <c r="T13"/>
      <c r="U13"/>
    </row>
    <row r="14" spans="1:21" x14ac:dyDescent="0.15">
      <c r="A14" s="50"/>
      <c r="B14" s="56"/>
      <c r="C14" s="30" t="s">
        <v>42</v>
      </c>
      <c r="D14" s="32"/>
      <c r="E14" s="32">
        <f t="shared" ref="E14" si="11">IF(E13=1,10.25,IF(AND(1&lt;E13,E13&lt;8),11-E13,3))</f>
        <v>7</v>
      </c>
      <c r="F14" s="32">
        <v>4.5</v>
      </c>
      <c r="G14" s="32">
        <f t="shared" ref="G14:I14" si="12">IF(G13=1,10.25,IF(AND(1&lt;G13,G13&lt;8),11-G13,3))</f>
        <v>7</v>
      </c>
      <c r="H14" s="32">
        <f t="shared" si="12"/>
        <v>6</v>
      </c>
      <c r="I14" s="32">
        <f t="shared" si="12"/>
        <v>6</v>
      </c>
      <c r="J14" s="37">
        <f>SUM(D14:I14)</f>
        <v>30.5</v>
      </c>
      <c r="K14" s="16"/>
      <c r="L14" s="58"/>
      <c r="M14" s="50"/>
      <c r="O14" s="35"/>
      <c r="P14"/>
      <c r="Q14"/>
      <c r="R14"/>
      <c r="S14"/>
      <c r="T14"/>
      <c r="U14"/>
    </row>
    <row r="15" spans="1:21" x14ac:dyDescent="0.15">
      <c r="A15" s="49">
        <v>7</v>
      </c>
      <c r="B15" s="70" t="s">
        <v>53</v>
      </c>
      <c r="C15" s="29" t="s">
        <v>6</v>
      </c>
      <c r="D15" s="39"/>
      <c r="E15" s="39"/>
      <c r="F15" s="39">
        <v>3</v>
      </c>
      <c r="G15" s="39">
        <v>3</v>
      </c>
      <c r="H15" s="39"/>
      <c r="I15" s="18">
        <v>4</v>
      </c>
      <c r="J15" s="38"/>
      <c r="K15" s="15"/>
      <c r="L15" s="57">
        <f t="shared" ref="L15" si="13">J16-K16</f>
        <v>27</v>
      </c>
      <c r="M15" s="49">
        <v>7</v>
      </c>
      <c r="O15" s="34"/>
      <c r="P15"/>
      <c r="Q15"/>
      <c r="R15"/>
      <c r="S15"/>
      <c r="T15"/>
      <c r="U15"/>
    </row>
    <row r="16" spans="1:21" x14ac:dyDescent="0.15">
      <c r="A16" s="50"/>
      <c r="B16" s="56"/>
      <c r="C16" s="30" t="s">
        <v>42</v>
      </c>
      <c r="D16" s="32"/>
      <c r="E16" s="32"/>
      <c r="F16" s="32">
        <f>IF(F15=1,15,IF(AND(1&lt;F15,F15&lt;8),15-(F15-1)*1.5,4.5))</f>
        <v>12</v>
      </c>
      <c r="G16" s="32">
        <f t="shared" ref="G16" si="14">IF(G15=1,10.25,IF(AND(1&lt;G15,G15&lt;8),11-G15,3))</f>
        <v>8</v>
      </c>
      <c r="H16" s="32"/>
      <c r="I16" s="32">
        <f t="shared" ref="I16" si="15">IF(I15=1,10.25,IF(AND(1&lt;I15,I15&lt;8),11-I15,3))</f>
        <v>7</v>
      </c>
      <c r="J16" s="37">
        <f>SUM(D16:I16)</f>
        <v>27</v>
      </c>
      <c r="K16" s="16"/>
      <c r="L16" s="58"/>
      <c r="M16" s="50"/>
      <c r="O16" s="34"/>
      <c r="P16"/>
      <c r="Q16"/>
      <c r="R16"/>
      <c r="S16"/>
      <c r="T16"/>
      <c r="U16"/>
    </row>
    <row r="17" spans="1:13" x14ac:dyDescent="0.15">
      <c r="A17" s="49">
        <v>8</v>
      </c>
      <c r="B17" s="53" t="s">
        <v>39</v>
      </c>
      <c r="C17" s="29" t="s">
        <v>6</v>
      </c>
      <c r="D17" s="33">
        <v>3</v>
      </c>
      <c r="E17" s="33">
        <v>2</v>
      </c>
      <c r="F17" s="33"/>
      <c r="G17" s="33">
        <v>7</v>
      </c>
      <c r="H17" s="33"/>
      <c r="I17" s="18"/>
      <c r="J17" s="38"/>
      <c r="K17" s="15"/>
      <c r="L17" s="57">
        <f t="shared" ref="L17" si="16">J18-K18</f>
        <v>21</v>
      </c>
      <c r="M17" s="49">
        <v>8</v>
      </c>
    </row>
    <row r="18" spans="1:13" x14ac:dyDescent="0.15">
      <c r="A18" s="50"/>
      <c r="B18" s="68"/>
      <c r="C18" s="30" t="s">
        <v>42</v>
      </c>
      <c r="D18" s="32">
        <f>IF(D17=1,10.25,IF(AND(1&lt;D17,D17&lt;8),11-D17,3))</f>
        <v>8</v>
      </c>
      <c r="E18" s="32">
        <f t="shared" ref="E18" si="17">IF(E17=1,10.25,IF(AND(1&lt;E17,E17&lt;8),11-E17,3))</f>
        <v>9</v>
      </c>
      <c r="F18" s="32"/>
      <c r="G18" s="32">
        <f t="shared" ref="G18" si="18">IF(G17=1,10.25,IF(AND(1&lt;G17,G17&lt;8),11-G17,3))</f>
        <v>4</v>
      </c>
      <c r="H18" s="32"/>
      <c r="I18" s="21"/>
      <c r="J18" s="37">
        <f>SUM(D18:I18)</f>
        <v>21</v>
      </c>
      <c r="K18" s="16"/>
      <c r="L18" s="58"/>
      <c r="M18" s="50"/>
    </row>
    <row r="19" spans="1:13" x14ac:dyDescent="0.15">
      <c r="A19" s="69">
        <v>9</v>
      </c>
      <c r="B19" s="55" t="s">
        <v>40</v>
      </c>
      <c r="C19" s="29" t="s">
        <v>6</v>
      </c>
      <c r="D19" s="39"/>
      <c r="E19" s="39"/>
      <c r="F19" s="39">
        <v>5</v>
      </c>
      <c r="G19" s="39"/>
      <c r="H19" s="39">
        <v>4</v>
      </c>
      <c r="I19" s="18"/>
      <c r="J19" s="38"/>
      <c r="K19" s="15"/>
      <c r="L19" s="57">
        <f t="shared" ref="L19" si="19">J20-K20</f>
        <v>16</v>
      </c>
      <c r="M19" s="69">
        <v>9</v>
      </c>
    </row>
    <row r="20" spans="1:13" x14ac:dyDescent="0.15">
      <c r="A20" s="52"/>
      <c r="B20" s="56"/>
      <c r="C20" s="30" t="s">
        <v>42</v>
      </c>
      <c r="D20" s="32"/>
      <c r="E20" s="32"/>
      <c r="F20" s="32">
        <f>IF(F19=1,15,IF(AND(1&lt;F19,F19&lt;8),15-(F19-1)*1.5,4.5))</f>
        <v>9</v>
      </c>
      <c r="G20" s="32"/>
      <c r="H20" s="32">
        <f t="shared" ref="H20" si="20">IF(H19=1,10.25,IF(AND(1&lt;H19,H19&lt;8),11-H19,3))</f>
        <v>7</v>
      </c>
      <c r="I20" s="21"/>
      <c r="J20" s="37">
        <f>SUM(D20:I20)</f>
        <v>16</v>
      </c>
      <c r="K20" s="16"/>
      <c r="L20" s="58"/>
      <c r="M20" s="52"/>
    </row>
    <row r="21" spans="1:13" x14ac:dyDescent="0.15">
      <c r="A21" s="49">
        <v>10</v>
      </c>
      <c r="B21" s="53" t="s">
        <v>36</v>
      </c>
      <c r="C21" s="29" t="s">
        <v>6</v>
      </c>
      <c r="D21" s="33" t="s">
        <v>41</v>
      </c>
      <c r="E21" s="33">
        <v>8</v>
      </c>
      <c r="F21" s="33"/>
      <c r="G21" s="33"/>
      <c r="H21" s="33"/>
      <c r="I21" s="18"/>
      <c r="J21" s="38"/>
      <c r="K21" s="15"/>
      <c r="L21" s="57">
        <f t="shared" ref="L21" si="21">J22-K22</f>
        <v>11</v>
      </c>
      <c r="M21" s="49">
        <v>10</v>
      </c>
    </row>
    <row r="22" spans="1:13" x14ac:dyDescent="0.15">
      <c r="A22" s="50"/>
      <c r="B22" s="68"/>
      <c r="C22" s="30" t="s">
        <v>42</v>
      </c>
      <c r="D22" s="32">
        <v>8</v>
      </c>
      <c r="E22" s="32">
        <f t="shared" ref="E22" si="22">IF(E21=1,10.25,IF(AND(1&lt;E21,E21&lt;8),11-E21,3))</f>
        <v>3</v>
      </c>
      <c r="F22" s="32"/>
      <c r="G22" s="32"/>
      <c r="H22" s="32"/>
      <c r="I22" s="21"/>
      <c r="J22" s="37">
        <f>SUM(D22:I22)</f>
        <v>11</v>
      </c>
      <c r="K22" s="16"/>
      <c r="L22" s="58"/>
      <c r="M22" s="50"/>
    </row>
    <row r="23" spans="1:13" x14ac:dyDescent="0.15">
      <c r="A23" s="49">
        <v>11</v>
      </c>
      <c r="B23" s="55" t="s">
        <v>43</v>
      </c>
      <c r="C23" s="29" t="s">
        <v>6</v>
      </c>
      <c r="D23" s="22"/>
      <c r="E23" s="22">
        <v>7</v>
      </c>
      <c r="F23" s="22"/>
      <c r="G23" s="22"/>
      <c r="H23" s="22">
        <v>8</v>
      </c>
      <c r="I23" s="18"/>
      <c r="J23" s="38"/>
      <c r="K23" s="17"/>
      <c r="L23" s="57">
        <f t="shared" ref="L23" si="23">J24-K24</f>
        <v>7</v>
      </c>
      <c r="M23" s="49">
        <v>11</v>
      </c>
    </row>
    <row r="24" spans="1:13" x14ac:dyDescent="0.15">
      <c r="A24" s="50"/>
      <c r="B24" s="56"/>
      <c r="C24" s="30" t="s">
        <v>42</v>
      </c>
      <c r="D24" s="32"/>
      <c r="E24" s="32">
        <f t="shared" ref="E24" si="24">IF(E23=1,10.25,IF(AND(1&lt;E23,E23&lt;8),11-E23,3))</f>
        <v>4</v>
      </c>
      <c r="F24" s="32"/>
      <c r="G24" s="32"/>
      <c r="H24" s="32">
        <f t="shared" ref="H24" si="25">IF(H23=1,10.25,IF(AND(1&lt;H23,H23&lt;8),11-H23,3))</f>
        <v>3</v>
      </c>
      <c r="I24" s="21"/>
      <c r="J24" s="37">
        <f>SUM(D24:I24)</f>
        <v>7</v>
      </c>
      <c r="K24" s="16"/>
      <c r="L24" s="58"/>
      <c r="M24" s="50"/>
    </row>
    <row r="25" spans="1:13" ht="13.5" customHeight="1" x14ac:dyDescent="0.15">
      <c r="A25" s="49">
        <v>12</v>
      </c>
      <c r="B25" s="55" t="s">
        <v>44</v>
      </c>
      <c r="C25" s="29" t="s">
        <v>6</v>
      </c>
      <c r="D25" s="22">
        <v>5</v>
      </c>
      <c r="E25" s="22"/>
      <c r="F25" s="22"/>
      <c r="G25" s="22"/>
      <c r="H25" s="22"/>
      <c r="I25" s="18"/>
      <c r="J25" s="38"/>
      <c r="K25" s="17"/>
      <c r="L25" s="57">
        <f t="shared" ref="L25" si="26">J26-K26</f>
        <v>6</v>
      </c>
      <c r="M25" s="49">
        <v>12</v>
      </c>
    </row>
    <row r="26" spans="1:13" x14ac:dyDescent="0.15">
      <c r="A26" s="50"/>
      <c r="B26" s="56"/>
      <c r="C26" s="30" t="s">
        <v>42</v>
      </c>
      <c r="D26" s="32">
        <f>IF(D25=1,10.25,IF(AND(1&lt;D25,D25&lt;8),11-D25,3))</f>
        <v>6</v>
      </c>
      <c r="E26" s="32"/>
      <c r="F26" s="32"/>
      <c r="G26" s="32"/>
      <c r="H26" s="32"/>
      <c r="I26" s="21"/>
      <c r="J26" s="37">
        <f>SUM(D26:I26)</f>
        <v>6</v>
      </c>
      <c r="K26" s="16"/>
      <c r="L26" s="58"/>
      <c r="M26" s="50"/>
    </row>
    <row r="27" spans="1:13" x14ac:dyDescent="0.15">
      <c r="A27" s="51">
        <v>13</v>
      </c>
      <c r="B27" s="53" t="s">
        <v>52</v>
      </c>
      <c r="C27" s="29" t="s">
        <v>6</v>
      </c>
      <c r="D27" s="33"/>
      <c r="E27" s="33"/>
      <c r="F27" s="33" t="s">
        <v>57</v>
      </c>
      <c r="G27" s="33"/>
      <c r="H27" s="33"/>
      <c r="I27" s="18"/>
      <c r="J27" s="38"/>
      <c r="K27" s="15"/>
      <c r="L27" s="57">
        <f t="shared" ref="L27" si="27">J28-K28</f>
        <v>3</v>
      </c>
      <c r="M27" s="51">
        <v>13</v>
      </c>
    </row>
    <row r="28" spans="1:13" ht="14.25" thickBot="1" x14ac:dyDescent="0.2">
      <c r="A28" s="52"/>
      <c r="B28" s="54"/>
      <c r="C28" s="30" t="s">
        <v>38</v>
      </c>
      <c r="D28" s="32"/>
      <c r="E28" s="32"/>
      <c r="F28" s="32">
        <v>3</v>
      </c>
      <c r="G28" s="32"/>
      <c r="H28" s="32"/>
      <c r="I28" s="21"/>
      <c r="J28" s="37">
        <f>SUM(D28:I28)</f>
        <v>3</v>
      </c>
      <c r="K28" s="16"/>
      <c r="L28" s="58"/>
      <c r="M28" s="52"/>
    </row>
    <row r="29" spans="1:13" ht="14.25" thickBot="1" x14ac:dyDescent="0.2">
      <c r="A29" s="45" t="s">
        <v>11</v>
      </c>
      <c r="B29" s="46"/>
      <c r="C29" s="28"/>
      <c r="D29" s="27">
        <v>5</v>
      </c>
      <c r="E29" s="8">
        <v>8</v>
      </c>
      <c r="F29" s="8">
        <v>7</v>
      </c>
      <c r="G29" s="8">
        <v>7</v>
      </c>
      <c r="H29" s="8">
        <v>8</v>
      </c>
      <c r="I29" s="8">
        <v>5</v>
      </c>
      <c r="J29" s="47" t="s">
        <v>10</v>
      </c>
      <c r="K29" s="48"/>
      <c r="L29" s="48"/>
      <c r="M29" s="3">
        <f>SUM(D29:I29)</f>
        <v>40</v>
      </c>
    </row>
    <row r="30" spans="1:13" x14ac:dyDescent="0.15">
      <c r="B30" s="9"/>
      <c r="C30" s="9"/>
      <c r="D30" s="9"/>
      <c r="E30" s="9"/>
      <c r="F30" s="9"/>
      <c r="G30" s="9"/>
      <c r="H30" s="9"/>
      <c r="M30" s="14"/>
    </row>
    <row r="31" spans="1:13" x14ac:dyDescent="0.15">
      <c r="B31" s="11" t="s">
        <v>16</v>
      </c>
      <c r="C31" s="11"/>
      <c r="I31" s="2"/>
    </row>
    <row r="32" spans="1:13" x14ac:dyDescent="0.15">
      <c r="B32" s="9" t="s">
        <v>17</v>
      </c>
      <c r="C32" s="9"/>
      <c r="D32" s="9"/>
      <c r="E32" s="9"/>
      <c r="F32" s="9"/>
      <c r="G32" s="9"/>
      <c r="H32" s="9"/>
      <c r="I32" s="2"/>
    </row>
    <row r="33" spans="2:9" x14ac:dyDescent="0.15">
      <c r="B33" s="10" t="s">
        <v>18</v>
      </c>
      <c r="C33" s="10"/>
      <c r="D33" s="10"/>
      <c r="E33" s="10"/>
      <c r="F33" s="10"/>
      <c r="G33" s="10"/>
      <c r="H33" s="10"/>
      <c r="I33" s="2"/>
    </row>
    <row r="34" spans="2:9" x14ac:dyDescent="0.15">
      <c r="B34" s="1" t="s">
        <v>19</v>
      </c>
      <c r="I34" s="2"/>
    </row>
    <row r="35" spans="2:9" x14ac:dyDescent="0.15">
      <c r="I35" s="2"/>
    </row>
    <row r="36" spans="2:9" x14ac:dyDescent="0.15">
      <c r="B36" s="11" t="s">
        <v>15</v>
      </c>
      <c r="C36" s="11"/>
      <c r="I36" s="2"/>
    </row>
    <row r="37" spans="2:9" x14ac:dyDescent="0.15">
      <c r="B37" s="1" t="s">
        <v>20</v>
      </c>
      <c r="I37" s="2"/>
    </row>
    <row r="38" spans="2:9" x14ac:dyDescent="0.15">
      <c r="B38" s="10" t="s">
        <v>30</v>
      </c>
      <c r="C38" s="10"/>
      <c r="I38" s="2"/>
    </row>
    <row r="39" spans="2:9" x14ac:dyDescent="0.15">
      <c r="I39" s="2"/>
    </row>
    <row r="40" spans="2:9" x14ac:dyDescent="0.15">
      <c r="B40" s="1" t="s">
        <v>12</v>
      </c>
      <c r="I40" s="2"/>
    </row>
    <row r="41" spans="2:9" x14ac:dyDescent="0.15">
      <c r="B41" s="1" t="s">
        <v>25</v>
      </c>
      <c r="I41" s="2"/>
    </row>
    <row r="42" spans="2:9" x14ac:dyDescent="0.15">
      <c r="B42" s="1" t="s">
        <v>24</v>
      </c>
      <c r="I42" s="2"/>
    </row>
    <row r="43" spans="2:9" x14ac:dyDescent="0.15">
      <c r="B43" s="1" t="s">
        <v>26</v>
      </c>
      <c r="I43" s="2"/>
    </row>
    <row r="44" spans="2:9" x14ac:dyDescent="0.15">
      <c r="B44" s="1" t="s">
        <v>23</v>
      </c>
      <c r="I44" s="2"/>
    </row>
    <row r="45" spans="2:9" ht="13.5" customHeight="1" x14ac:dyDescent="0.15">
      <c r="I45" s="2"/>
    </row>
    <row r="46" spans="2:9" x14ac:dyDescent="0.15">
      <c r="B46" s="1" t="s">
        <v>13</v>
      </c>
      <c r="I46" s="2"/>
    </row>
    <row r="47" spans="2:9" x14ac:dyDescent="0.15">
      <c r="B47" s="1" t="s">
        <v>27</v>
      </c>
      <c r="I47" s="2"/>
    </row>
    <row r="48" spans="2:9" x14ac:dyDescent="0.15">
      <c r="B48" s="1" t="s">
        <v>28</v>
      </c>
      <c r="I48" s="2"/>
    </row>
    <row r="49" spans="2:9" x14ac:dyDescent="0.15">
      <c r="B49" s="1" t="s">
        <v>29</v>
      </c>
      <c r="I49" s="2"/>
    </row>
    <row r="50" spans="2:9" x14ac:dyDescent="0.15">
      <c r="I50" s="2"/>
    </row>
    <row r="51" spans="2:9" x14ac:dyDescent="0.15">
      <c r="I51" s="2"/>
    </row>
    <row r="52" spans="2:9" x14ac:dyDescent="0.15">
      <c r="B52" s="1" t="s">
        <v>14</v>
      </c>
      <c r="I52" s="2"/>
    </row>
    <row r="53" spans="2:9" x14ac:dyDescent="0.15">
      <c r="I53" s="2"/>
    </row>
    <row r="54" spans="2:9" x14ac:dyDescent="0.15">
      <c r="B54" s="1" t="s">
        <v>21</v>
      </c>
      <c r="I54" s="2"/>
    </row>
    <row r="55" spans="2:9" x14ac:dyDescent="0.15">
      <c r="B55" s="1" t="s">
        <v>22</v>
      </c>
      <c r="I55" s="2"/>
    </row>
  </sheetData>
  <mergeCells count="55">
    <mergeCell ref="M9:M10"/>
    <mergeCell ref="A13:A14"/>
    <mergeCell ref="B9:B10"/>
    <mergeCell ref="B11:B12"/>
    <mergeCell ref="M13:M14"/>
    <mergeCell ref="L11:L12"/>
    <mergeCell ref="M11:M12"/>
    <mergeCell ref="B13:B14"/>
    <mergeCell ref="L13:L14"/>
    <mergeCell ref="A11:A12"/>
    <mergeCell ref="A9:A10"/>
    <mergeCell ref="L9:L10"/>
    <mergeCell ref="M15:M16"/>
    <mergeCell ref="A19:A20"/>
    <mergeCell ref="B15:B16"/>
    <mergeCell ref="L15:L16"/>
    <mergeCell ref="M19:M20"/>
    <mergeCell ref="L17:L18"/>
    <mergeCell ref="M17:M18"/>
    <mergeCell ref="A17:A18"/>
    <mergeCell ref="B19:B20"/>
    <mergeCell ref="L19:L20"/>
    <mergeCell ref="B17:B18"/>
    <mergeCell ref="A15:A16"/>
    <mergeCell ref="A1:M1"/>
    <mergeCell ref="A7:A8"/>
    <mergeCell ref="B5:B6"/>
    <mergeCell ref="L5:L6"/>
    <mergeCell ref="M7:M8"/>
    <mergeCell ref="A3:A4"/>
    <mergeCell ref="B3:B4"/>
    <mergeCell ref="L3:L4"/>
    <mergeCell ref="M3:M4"/>
    <mergeCell ref="L7:L8"/>
    <mergeCell ref="M5:M6"/>
    <mergeCell ref="A5:A6"/>
    <mergeCell ref="B7:B8"/>
    <mergeCell ref="M21:M22"/>
    <mergeCell ref="L27:L28"/>
    <mergeCell ref="M27:M28"/>
    <mergeCell ref="A23:A24"/>
    <mergeCell ref="M25:M26"/>
    <mergeCell ref="B21:B22"/>
    <mergeCell ref="L21:L22"/>
    <mergeCell ref="A21:A22"/>
    <mergeCell ref="A29:B29"/>
    <mergeCell ref="J29:L29"/>
    <mergeCell ref="M23:M24"/>
    <mergeCell ref="A27:A28"/>
    <mergeCell ref="B27:B28"/>
    <mergeCell ref="B23:B24"/>
    <mergeCell ref="L23:L24"/>
    <mergeCell ref="A25:A26"/>
    <mergeCell ref="B25:B26"/>
    <mergeCell ref="L25:L26"/>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5"/>
  <sheetViews>
    <sheetView showGridLines="0" zoomScaleNormal="100" zoomScaleSheetLayoutView="100" workbookViewId="0">
      <selection sqref="A1:M1"/>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6.125" style="7" customWidth="1"/>
    <col min="14" max="15" width="9" style="1"/>
    <col min="16" max="16" width="23.75" style="1" customWidth="1"/>
    <col min="17" max="16384" width="9" style="1"/>
  </cols>
  <sheetData>
    <row r="1" spans="1:13" ht="21" customHeight="1" thickBot="1" x14ac:dyDescent="0.2">
      <c r="A1" s="59" t="s">
        <v>49</v>
      </c>
      <c r="B1" s="59"/>
      <c r="C1" s="59"/>
      <c r="D1" s="59"/>
      <c r="E1" s="59"/>
      <c r="F1" s="59"/>
      <c r="G1" s="59"/>
      <c r="H1" s="59"/>
      <c r="I1" s="59"/>
      <c r="J1" s="59"/>
      <c r="K1" s="59"/>
      <c r="L1" s="59"/>
      <c r="M1" s="59"/>
    </row>
    <row r="2" spans="1:13" s="7" customFormat="1" ht="18" customHeight="1" thickBot="1" x14ac:dyDescent="0.2">
      <c r="A2" s="12" t="s">
        <v>6</v>
      </c>
      <c r="B2" s="3" t="s">
        <v>0</v>
      </c>
      <c r="C2" s="3"/>
      <c r="D2" s="4" t="s">
        <v>1</v>
      </c>
      <c r="E2" s="5" t="s">
        <v>2</v>
      </c>
      <c r="F2" s="5" t="s">
        <v>3</v>
      </c>
      <c r="G2" s="5" t="s">
        <v>4</v>
      </c>
      <c r="H2" s="6" t="s">
        <v>7</v>
      </c>
      <c r="I2" s="6" t="s">
        <v>8</v>
      </c>
      <c r="J2" s="5" t="s">
        <v>5</v>
      </c>
      <c r="K2" s="13" t="s">
        <v>37</v>
      </c>
      <c r="L2" s="19" t="s">
        <v>9</v>
      </c>
      <c r="M2" s="20" t="s">
        <v>6</v>
      </c>
    </row>
    <row r="3" spans="1:13" ht="13.5" customHeight="1" x14ac:dyDescent="0.15">
      <c r="A3" s="49">
        <v>1</v>
      </c>
      <c r="B3" s="53" t="s">
        <v>33</v>
      </c>
      <c r="C3" s="29" t="s">
        <v>46</v>
      </c>
      <c r="D3" s="22">
        <v>1</v>
      </c>
      <c r="E3" s="22" t="s">
        <v>50</v>
      </c>
      <c r="F3" s="22">
        <v>1</v>
      </c>
      <c r="G3" s="22">
        <v>1</v>
      </c>
      <c r="H3" s="22">
        <v>1</v>
      </c>
      <c r="I3" s="18">
        <v>1</v>
      </c>
      <c r="J3" s="38"/>
      <c r="K3" s="17" t="s">
        <v>56</v>
      </c>
      <c r="L3" s="74">
        <f>J4-K4</f>
        <v>56</v>
      </c>
      <c r="M3" s="49">
        <v>1</v>
      </c>
    </row>
    <row r="4" spans="1:13" x14ac:dyDescent="0.15">
      <c r="A4" s="50"/>
      <c r="B4" s="68"/>
      <c r="C4" s="30" t="s">
        <v>42</v>
      </c>
      <c r="D4" s="32">
        <f>IF(D3=1,10.25,IF(AND(1&lt;D3,D3&lt;8),11-D3,3))</f>
        <v>10.25</v>
      </c>
      <c r="E4" s="32">
        <v>8</v>
      </c>
      <c r="F4" s="32">
        <f>IF(F3=1,15,IF(AND(1&lt;F3,F3&lt;8),15-(F3-1)*1.5,4.5))</f>
        <v>15</v>
      </c>
      <c r="G4" s="32">
        <f t="shared" ref="G4:I4" si="0">IF(G3=1,10.25,IF(AND(1&lt;G3,G3&lt;8),11-G3,3))</f>
        <v>10.25</v>
      </c>
      <c r="H4" s="32">
        <f t="shared" si="0"/>
        <v>10.25</v>
      </c>
      <c r="I4" s="32">
        <f t="shared" si="0"/>
        <v>10.25</v>
      </c>
      <c r="J4" s="37">
        <f>SUM(D4:I4)</f>
        <v>64</v>
      </c>
      <c r="K4" s="16">
        <v>8</v>
      </c>
      <c r="L4" s="75"/>
      <c r="M4" s="50"/>
    </row>
    <row r="5" spans="1:13" x14ac:dyDescent="0.15">
      <c r="A5" s="49">
        <v>2</v>
      </c>
      <c r="B5" s="65" t="s">
        <v>45</v>
      </c>
      <c r="C5" s="29" t="s">
        <v>46</v>
      </c>
      <c r="D5" s="22"/>
      <c r="E5" s="22">
        <v>2</v>
      </c>
      <c r="F5" s="22">
        <v>2</v>
      </c>
      <c r="G5" s="22" t="s">
        <v>41</v>
      </c>
      <c r="H5" s="22">
        <v>3</v>
      </c>
      <c r="I5" s="24">
        <v>3</v>
      </c>
      <c r="J5" s="38"/>
      <c r="K5" s="15"/>
      <c r="L5" s="57">
        <f t="shared" ref="L5" si="1">J6-K6</f>
        <v>46.5</v>
      </c>
      <c r="M5" s="49">
        <v>2</v>
      </c>
    </row>
    <row r="6" spans="1:13" x14ac:dyDescent="0.15">
      <c r="A6" s="50"/>
      <c r="B6" s="65"/>
      <c r="C6" s="30" t="s">
        <v>42</v>
      </c>
      <c r="D6" s="32"/>
      <c r="E6" s="32">
        <f t="shared" ref="E6" si="2">IF(E5=1,10.25,IF(AND(1&lt;E5,E5&lt;8),11-E5,3))</f>
        <v>9</v>
      </c>
      <c r="F6" s="32">
        <f>IF(F5=1,15,IF(AND(1&lt;F5,F5&lt;8),15-(F5-1)*1.5,4.5))</f>
        <v>13.5</v>
      </c>
      <c r="G6" s="32">
        <v>8</v>
      </c>
      <c r="H6" s="32">
        <f t="shared" ref="H6:I6" si="3">IF(H5=1,10.25,IF(AND(1&lt;H5,H5&lt;8),11-H5,3))</f>
        <v>8</v>
      </c>
      <c r="I6" s="32">
        <f t="shared" si="3"/>
        <v>8</v>
      </c>
      <c r="J6" s="37">
        <f>SUM(D6:I6)</f>
        <v>46.5</v>
      </c>
      <c r="K6" s="16"/>
      <c r="L6" s="58"/>
      <c r="M6" s="50"/>
    </row>
    <row r="7" spans="1:13" x14ac:dyDescent="0.15">
      <c r="A7" s="73">
        <v>3</v>
      </c>
      <c r="B7" s="60" t="s">
        <v>32</v>
      </c>
      <c r="C7" s="29" t="s">
        <v>6</v>
      </c>
      <c r="D7" s="22">
        <v>2</v>
      </c>
      <c r="E7" s="22">
        <v>1</v>
      </c>
      <c r="F7" s="22" t="s">
        <v>50</v>
      </c>
      <c r="G7" s="22">
        <v>2</v>
      </c>
      <c r="H7" s="22">
        <v>2</v>
      </c>
      <c r="I7" s="18">
        <v>2</v>
      </c>
      <c r="J7" s="38"/>
      <c r="K7" s="17" t="s">
        <v>54</v>
      </c>
      <c r="L7" s="57">
        <f>J8-K8</f>
        <v>46.25</v>
      </c>
      <c r="M7" s="73">
        <v>3</v>
      </c>
    </row>
    <row r="8" spans="1:13" x14ac:dyDescent="0.15">
      <c r="A8" s="50"/>
      <c r="B8" s="60"/>
      <c r="C8" s="30" t="s">
        <v>38</v>
      </c>
      <c r="D8" s="32">
        <f>IF(D7=1,10.25,IF(AND(1&lt;D7,D7&lt;8),11-D7,3))</f>
        <v>9</v>
      </c>
      <c r="E8" s="32">
        <f t="shared" ref="E8" si="4">IF(E7=1,10.25,IF(AND(1&lt;E7,E7&lt;8),11-E7,3))</f>
        <v>10.25</v>
      </c>
      <c r="F8" s="32">
        <v>8</v>
      </c>
      <c r="G8" s="32">
        <f t="shared" ref="G8:I8" si="5">IF(G7=1,10.25,IF(AND(1&lt;G7,G7&lt;8),11-G7,3))</f>
        <v>9</v>
      </c>
      <c r="H8" s="32">
        <f t="shared" si="5"/>
        <v>9</v>
      </c>
      <c r="I8" s="32">
        <f t="shared" si="5"/>
        <v>9</v>
      </c>
      <c r="J8" s="37">
        <f>SUM(D8:I8)</f>
        <v>54.25</v>
      </c>
      <c r="K8" s="16">
        <v>8</v>
      </c>
      <c r="L8" s="58"/>
      <c r="M8" s="50"/>
    </row>
    <row r="9" spans="1:13" x14ac:dyDescent="0.15">
      <c r="A9" s="49">
        <v>4</v>
      </c>
      <c r="B9" s="53" t="s">
        <v>35</v>
      </c>
      <c r="C9" s="29" t="s">
        <v>46</v>
      </c>
      <c r="D9" s="22"/>
      <c r="E9" s="22">
        <v>4</v>
      </c>
      <c r="F9" s="22">
        <v>3</v>
      </c>
      <c r="G9" s="22">
        <v>5</v>
      </c>
      <c r="H9" s="22">
        <v>4</v>
      </c>
      <c r="I9" s="25" t="s">
        <v>51</v>
      </c>
      <c r="J9" s="38"/>
      <c r="K9" s="15"/>
      <c r="L9" s="57">
        <f t="shared" ref="L9" si="6">J10-K10</f>
        <v>40</v>
      </c>
      <c r="M9" s="49">
        <v>4</v>
      </c>
    </row>
    <row r="10" spans="1:13" x14ac:dyDescent="0.15">
      <c r="A10" s="50"/>
      <c r="B10" s="68"/>
      <c r="C10" s="30" t="s">
        <v>42</v>
      </c>
      <c r="D10" s="32"/>
      <c r="E10" s="32">
        <f t="shared" ref="E10" si="7">IF(E9=1,10.25,IF(AND(1&lt;E9,E9&lt;8),11-E9,3))</f>
        <v>7</v>
      </c>
      <c r="F10" s="32">
        <f>IF(F9=1,15,IF(AND(1&lt;F9,F9&lt;8),15-(F9-1)*1.5,4.5))</f>
        <v>12</v>
      </c>
      <c r="G10" s="32">
        <f t="shared" ref="G10:H10" si="8">IF(G9=1,10.25,IF(AND(1&lt;G9,G9&lt;8),11-G9,3))</f>
        <v>6</v>
      </c>
      <c r="H10" s="32">
        <f t="shared" si="8"/>
        <v>7</v>
      </c>
      <c r="I10" s="21">
        <v>8</v>
      </c>
      <c r="J10" s="37">
        <f>SUM(D10:I10)</f>
        <v>40</v>
      </c>
      <c r="K10" s="16"/>
      <c r="L10" s="58"/>
      <c r="M10" s="50"/>
    </row>
    <row r="11" spans="1:13" x14ac:dyDescent="0.15">
      <c r="A11" s="49">
        <v>5</v>
      </c>
      <c r="B11" s="53" t="s">
        <v>34</v>
      </c>
      <c r="C11" s="29" t="s">
        <v>46</v>
      </c>
      <c r="D11" s="22">
        <v>4</v>
      </c>
      <c r="E11" s="22">
        <v>6</v>
      </c>
      <c r="F11" s="22">
        <v>6</v>
      </c>
      <c r="G11" s="22">
        <v>6</v>
      </c>
      <c r="H11" s="22">
        <v>7</v>
      </c>
      <c r="I11" s="18"/>
      <c r="J11" s="38"/>
      <c r="K11" s="15"/>
      <c r="L11" s="57">
        <f t="shared" ref="L11" si="9">J12-K12</f>
        <v>28.5</v>
      </c>
      <c r="M11" s="49">
        <v>5</v>
      </c>
    </row>
    <row r="12" spans="1:13" x14ac:dyDescent="0.15">
      <c r="A12" s="50"/>
      <c r="B12" s="68"/>
      <c r="C12" s="30" t="s">
        <v>42</v>
      </c>
      <c r="D12" s="32">
        <f>IF(D11=1,10.25,IF(AND(1&lt;D11,D11&lt;8),11-D11,3))</f>
        <v>7</v>
      </c>
      <c r="E12" s="32">
        <f t="shared" ref="E12" si="10">IF(E11=1,10.25,IF(AND(1&lt;E11,E11&lt;8),11-E11,3))</f>
        <v>5</v>
      </c>
      <c r="F12" s="32">
        <f>IF(F11=1,15,IF(AND(1&lt;F11,F11&lt;8),15-(F11-1)*1.5,4.5))</f>
        <v>7.5</v>
      </c>
      <c r="G12" s="32">
        <f t="shared" ref="G12:H12" si="11">IF(G11=1,10.25,IF(AND(1&lt;G11,G11&lt;8),11-G11,3))</f>
        <v>5</v>
      </c>
      <c r="H12" s="32">
        <f t="shared" si="11"/>
        <v>4</v>
      </c>
      <c r="I12" s="21"/>
      <c r="J12" s="37">
        <f>SUM(D12:I12)</f>
        <v>28.5</v>
      </c>
      <c r="K12" s="16"/>
      <c r="L12" s="58"/>
      <c r="M12" s="50"/>
    </row>
    <row r="13" spans="1:13" x14ac:dyDescent="0.15">
      <c r="A13" s="49">
        <v>6</v>
      </c>
      <c r="B13" s="70" t="s">
        <v>53</v>
      </c>
      <c r="C13" s="29" t="s">
        <v>6</v>
      </c>
      <c r="D13" s="39"/>
      <c r="E13" s="39"/>
      <c r="F13" s="39">
        <v>4</v>
      </c>
      <c r="G13" s="39">
        <v>3</v>
      </c>
      <c r="H13" s="39"/>
      <c r="I13" s="18">
        <v>4</v>
      </c>
      <c r="J13" s="38"/>
      <c r="K13" s="15"/>
      <c r="L13" s="57">
        <f t="shared" ref="L13" si="12">J14-K14</f>
        <v>25.5</v>
      </c>
      <c r="M13" s="49">
        <v>6</v>
      </c>
    </row>
    <row r="14" spans="1:13" x14ac:dyDescent="0.15">
      <c r="A14" s="50"/>
      <c r="B14" s="56"/>
      <c r="C14" s="30" t="s">
        <v>42</v>
      </c>
      <c r="D14" s="32"/>
      <c r="E14" s="32"/>
      <c r="F14" s="32">
        <f>IF(F13=1,15,IF(AND(1&lt;F13,F13&lt;8),15-(F13-1)*1.5,4.5))</f>
        <v>10.5</v>
      </c>
      <c r="G14" s="32">
        <f t="shared" ref="G14" si="13">IF(G13=1,10.25,IF(AND(1&lt;G13,G13&lt;8),11-G13,3))</f>
        <v>8</v>
      </c>
      <c r="H14" s="32"/>
      <c r="I14" s="32">
        <f t="shared" ref="I14" si="14">IF(I13=1,10.25,IF(AND(1&lt;I13,I13&lt;8),11-I13,3))</f>
        <v>7</v>
      </c>
      <c r="J14" s="37">
        <f>SUM(D14:I14)</f>
        <v>25.5</v>
      </c>
      <c r="K14" s="16"/>
      <c r="L14" s="58"/>
      <c r="M14" s="50"/>
    </row>
    <row r="15" spans="1:13" x14ac:dyDescent="0.15">
      <c r="A15" s="69">
        <v>7</v>
      </c>
      <c r="B15" s="55" t="s">
        <v>31</v>
      </c>
      <c r="C15" s="31" t="s">
        <v>46</v>
      </c>
      <c r="D15" s="22"/>
      <c r="E15" s="22">
        <v>7</v>
      </c>
      <c r="F15" s="22" t="s">
        <v>41</v>
      </c>
      <c r="G15" s="22">
        <v>4</v>
      </c>
      <c r="H15" s="22">
        <v>8</v>
      </c>
      <c r="I15" s="22">
        <v>5</v>
      </c>
      <c r="J15" s="38"/>
      <c r="K15" s="15"/>
      <c r="L15" s="57">
        <f t="shared" ref="L15" si="15">J16-K16</f>
        <v>24.5</v>
      </c>
      <c r="M15" s="69">
        <v>7</v>
      </c>
    </row>
    <row r="16" spans="1:13" x14ac:dyDescent="0.15">
      <c r="A16" s="52"/>
      <c r="B16" s="56"/>
      <c r="C16" s="30" t="s">
        <v>42</v>
      </c>
      <c r="D16" s="32"/>
      <c r="E16" s="32">
        <f t="shared" ref="E16" si="16">IF(E15=1,10.25,IF(AND(1&lt;E15,E15&lt;8),11-E15,3))</f>
        <v>4</v>
      </c>
      <c r="F16" s="32">
        <v>4.5</v>
      </c>
      <c r="G16" s="32">
        <f t="shared" ref="G16:I16" si="17">IF(G15=1,10.25,IF(AND(1&lt;G15,G15&lt;8),11-G15,3))</f>
        <v>7</v>
      </c>
      <c r="H16" s="32">
        <f t="shared" si="17"/>
        <v>3</v>
      </c>
      <c r="I16" s="32">
        <f t="shared" si="17"/>
        <v>6</v>
      </c>
      <c r="J16" s="37">
        <f>SUM(D16:I16)</f>
        <v>24.5</v>
      </c>
      <c r="K16" s="16"/>
      <c r="L16" s="58"/>
      <c r="M16" s="52"/>
    </row>
    <row r="17" spans="1:13" x14ac:dyDescent="0.15">
      <c r="A17" s="49">
        <v>8</v>
      </c>
      <c r="B17" s="53" t="s">
        <v>39</v>
      </c>
      <c r="C17" s="29" t="s">
        <v>46</v>
      </c>
      <c r="D17" s="33">
        <v>3</v>
      </c>
      <c r="E17" s="33">
        <v>3</v>
      </c>
      <c r="F17" s="33"/>
      <c r="G17" s="33">
        <v>7</v>
      </c>
      <c r="H17" s="33"/>
      <c r="I17" s="18"/>
      <c r="J17" s="38"/>
      <c r="K17" s="15"/>
      <c r="L17" s="57">
        <f t="shared" ref="L17" si="18">J18-K18</f>
        <v>20</v>
      </c>
      <c r="M17" s="49">
        <v>8</v>
      </c>
    </row>
    <row r="18" spans="1:13" x14ac:dyDescent="0.15">
      <c r="A18" s="50"/>
      <c r="B18" s="68"/>
      <c r="C18" s="30" t="s">
        <v>42</v>
      </c>
      <c r="D18" s="32">
        <f>IF(D17=1,10.25,IF(AND(1&lt;D17,D17&lt;8),11-D17,3))</f>
        <v>8</v>
      </c>
      <c r="E18" s="32">
        <f t="shared" ref="E18" si="19">IF(E17=1,10.25,IF(AND(1&lt;E17,E17&lt;8),11-E17,3))</f>
        <v>8</v>
      </c>
      <c r="F18" s="32"/>
      <c r="G18" s="32">
        <f t="shared" ref="G18" si="20">IF(G17=1,10.25,IF(AND(1&lt;G17,G17&lt;8),11-G17,3))</f>
        <v>4</v>
      </c>
      <c r="H18" s="32"/>
      <c r="I18" s="21"/>
      <c r="J18" s="37">
        <f>SUM(D18:I18)</f>
        <v>20</v>
      </c>
      <c r="K18" s="16"/>
      <c r="L18" s="58"/>
      <c r="M18" s="50"/>
    </row>
    <row r="19" spans="1:13" x14ac:dyDescent="0.15">
      <c r="A19" s="49">
        <v>9</v>
      </c>
      <c r="B19" s="55" t="s">
        <v>40</v>
      </c>
      <c r="C19" s="29" t="s">
        <v>46</v>
      </c>
      <c r="D19" s="39"/>
      <c r="E19" s="39"/>
      <c r="F19" s="39">
        <v>5</v>
      </c>
      <c r="G19" s="39"/>
      <c r="H19" s="39">
        <v>5</v>
      </c>
      <c r="I19" s="18"/>
      <c r="J19" s="38"/>
      <c r="K19" s="17"/>
      <c r="L19" s="57">
        <f t="shared" ref="L19" si="21">J20-K20</f>
        <v>15</v>
      </c>
      <c r="M19" s="49">
        <v>9</v>
      </c>
    </row>
    <row r="20" spans="1:13" x14ac:dyDescent="0.15">
      <c r="A20" s="50"/>
      <c r="B20" s="56"/>
      <c r="C20" s="30" t="s">
        <v>42</v>
      </c>
      <c r="D20" s="32"/>
      <c r="E20" s="32"/>
      <c r="F20" s="32">
        <f>IF(F19=1,15,IF(AND(1&lt;F19,F19&lt;8),15-(F19-1)*1.5,4.5))</f>
        <v>9</v>
      </c>
      <c r="G20" s="32"/>
      <c r="H20" s="32">
        <f t="shared" ref="H20" si="22">IF(H19=1,10.25,IF(AND(1&lt;H19,H19&lt;8),11-H19,3))</f>
        <v>6</v>
      </c>
      <c r="I20" s="21"/>
      <c r="J20" s="37">
        <f>SUM(D20:I20)</f>
        <v>15</v>
      </c>
      <c r="K20" s="16"/>
      <c r="L20" s="58"/>
      <c r="M20" s="50"/>
    </row>
    <row r="21" spans="1:13" x14ac:dyDescent="0.15">
      <c r="A21" s="49">
        <v>10</v>
      </c>
      <c r="B21" s="55" t="s">
        <v>43</v>
      </c>
      <c r="C21" s="29" t="s">
        <v>47</v>
      </c>
      <c r="D21" s="22"/>
      <c r="E21" s="22">
        <v>5</v>
      </c>
      <c r="F21" s="22"/>
      <c r="G21" s="22"/>
      <c r="H21" s="22">
        <v>6</v>
      </c>
      <c r="I21" s="18"/>
      <c r="J21" s="38"/>
      <c r="K21" s="17"/>
      <c r="L21" s="57">
        <f t="shared" ref="L21" si="23">J22-K22</f>
        <v>11</v>
      </c>
      <c r="M21" s="49">
        <v>10</v>
      </c>
    </row>
    <row r="22" spans="1:13" x14ac:dyDescent="0.15">
      <c r="A22" s="50"/>
      <c r="B22" s="56"/>
      <c r="C22" s="30" t="s">
        <v>42</v>
      </c>
      <c r="D22" s="32"/>
      <c r="E22" s="32">
        <f t="shared" ref="E22" si="24">IF(E21=1,10.25,IF(AND(1&lt;E21,E21&lt;8),11-E21,3))</f>
        <v>6</v>
      </c>
      <c r="F22" s="32"/>
      <c r="G22" s="32"/>
      <c r="H22" s="32">
        <f t="shared" ref="H22" si="25">IF(H21=1,10.25,IF(AND(1&lt;H21,H21&lt;8),11-H21,3))</f>
        <v>5</v>
      </c>
      <c r="I22" s="21"/>
      <c r="J22" s="37">
        <f>SUM(D22:I22)</f>
        <v>11</v>
      </c>
      <c r="K22" s="16"/>
      <c r="L22" s="58"/>
      <c r="M22" s="50"/>
    </row>
    <row r="23" spans="1:13" x14ac:dyDescent="0.15">
      <c r="A23" s="49">
        <v>11</v>
      </c>
      <c r="B23" s="53" t="s">
        <v>36</v>
      </c>
      <c r="C23" s="29" t="s">
        <v>46</v>
      </c>
      <c r="D23" s="33" t="s">
        <v>41</v>
      </c>
      <c r="E23" s="33">
        <v>8</v>
      </c>
      <c r="F23" s="33"/>
      <c r="G23" s="33"/>
      <c r="H23" s="33"/>
      <c r="I23" s="18"/>
      <c r="J23" s="38"/>
      <c r="K23" s="26"/>
      <c r="L23" s="57">
        <f t="shared" ref="L23" si="26">J24-K24</f>
        <v>11</v>
      </c>
      <c r="M23" s="49">
        <v>11</v>
      </c>
    </row>
    <row r="24" spans="1:13" x14ac:dyDescent="0.15">
      <c r="A24" s="50"/>
      <c r="B24" s="68"/>
      <c r="C24" s="30" t="s">
        <v>42</v>
      </c>
      <c r="D24" s="32">
        <v>8</v>
      </c>
      <c r="E24" s="32">
        <f t="shared" ref="E24" si="27">IF(E23=1,10.25,IF(AND(1&lt;E23,E23&lt;8),11-E23,3))</f>
        <v>3</v>
      </c>
      <c r="F24" s="32"/>
      <c r="G24" s="32"/>
      <c r="H24" s="32"/>
      <c r="I24" s="21"/>
      <c r="J24" s="37">
        <f>SUM(D24:I24)</f>
        <v>11</v>
      </c>
      <c r="K24" s="23"/>
      <c r="L24" s="58"/>
      <c r="M24" s="50"/>
    </row>
    <row r="25" spans="1:13" ht="13.15" customHeight="1" x14ac:dyDescent="0.15">
      <c r="A25" s="49">
        <v>12</v>
      </c>
      <c r="B25" s="55" t="s">
        <v>44</v>
      </c>
      <c r="C25" s="29" t="s">
        <v>46</v>
      </c>
      <c r="D25" s="22">
        <v>5</v>
      </c>
      <c r="E25" s="22"/>
      <c r="F25" s="22"/>
      <c r="G25" s="22"/>
      <c r="H25" s="22"/>
      <c r="I25" s="18"/>
      <c r="J25" s="38"/>
      <c r="K25" s="17"/>
      <c r="L25" s="57">
        <f t="shared" ref="L25" si="28">J26-K26</f>
        <v>6</v>
      </c>
      <c r="M25" s="49">
        <v>12</v>
      </c>
    </row>
    <row r="26" spans="1:13" x14ac:dyDescent="0.15">
      <c r="A26" s="50"/>
      <c r="B26" s="56"/>
      <c r="C26" s="30" t="s">
        <v>42</v>
      </c>
      <c r="D26" s="32">
        <f>IF(D25=1,10.25,IF(AND(1&lt;D25,D25&lt;8),11-D25,3))</f>
        <v>6</v>
      </c>
      <c r="E26" s="32"/>
      <c r="F26" s="32"/>
      <c r="G26" s="32"/>
      <c r="H26" s="32"/>
      <c r="I26" s="21"/>
      <c r="J26" s="37">
        <f>SUM(D26:I26)</f>
        <v>6</v>
      </c>
      <c r="K26" s="16"/>
      <c r="L26" s="58"/>
      <c r="M26" s="50"/>
    </row>
    <row r="27" spans="1:13" x14ac:dyDescent="0.15">
      <c r="A27" s="49">
        <v>13</v>
      </c>
      <c r="B27" s="53" t="s">
        <v>52</v>
      </c>
      <c r="C27" s="29" t="s">
        <v>6</v>
      </c>
      <c r="D27" s="33"/>
      <c r="E27" s="33"/>
      <c r="F27" s="33" t="s">
        <v>57</v>
      </c>
      <c r="G27" s="33"/>
      <c r="H27" s="33"/>
      <c r="I27" s="18"/>
      <c r="J27" s="38"/>
      <c r="K27" s="15"/>
      <c r="L27" s="57">
        <f t="shared" ref="L27" si="29">J28-K28</f>
        <v>3</v>
      </c>
      <c r="M27" s="49">
        <v>13</v>
      </c>
    </row>
    <row r="28" spans="1:13" ht="14.25" thickBot="1" x14ac:dyDescent="0.2">
      <c r="A28" s="50"/>
      <c r="B28" s="54"/>
      <c r="C28" s="30" t="s">
        <v>38</v>
      </c>
      <c r="D28" s="32"/>
      <c r="E28" s="32"/>
      <c r="F28" s="32">
        <v>3</v>
      </c>
      <c r="G28" s="32"/>
      <c r="H28" s="32"/>
      <c r="I28" s="21"/>
      <c r="J28" s="40">
        <f>SUM(D28:I28)</f>
        <v>3</v>
      </c>
      <c r="K28" s="16"/>
      <c r="L28" s="58"/>
      <c r="M28" s="50"/>
    </row>
    <row r="29" spans="1:13" ht="14.25" thickBot="1" x14ac:dyDescent="0.2">
      <c r="A29" s="45" t="s">
        <v>11</v>
      </c>
      <c r="B29" s="46"/>
      <c r="C29" s="28"/>
      <c r="D29" s="27">
        <v>5</v>
      </c>
      <c r="E29" s="8">
        <v>8</v>
      </c>
      <c r="F29" s="8">
        <v>7</v>
      </c>
      <c r="G29" s="8">
        <v>7</v>
      </c>
      <c r="H29" s="8">
        <v>8</v>
      </c>
      <c r="I29" s="8">
        <v>5</v>
      </c>
      <c r="J29" s="47" t="s">
        <v>10</v>
      </c>
      <c r="K29" s="48"/>
      <c r="L29" s="48"/>
      <c r="M29" s="3">
        <f>SUM(D29:I29)</f>
        <v>40</v>
      </c>
    </row>
    <row r="30" spans="1:13" x14ac:dyDescent="0.15">
      <c r="B30" s="9"/>
      <c r="C30" s="9"/>
      <c r="D30" s="9"/>
      <c r="E30" s="9"/>
      <c r="F30" s="9"/>
      <c r="G30" s="9"/>
      <c r="H30" s="9"/>
      <c r="M30" s="14"/>
    </row>
    <row r="31" spans="1:13" x14ac:dyDescent="0.15">
      <c r="B31" s="11" t="s">
        <v>16</v>
      </c>
      <c r="C31" s="11"/>
      <c r="I31" s="2"/>
    </row>
    <row r="32" spans="1:13" x14ac:dyDescent="0.15">
      <c r="B32" s="9" t="s">
        <v>17</v>
      </c>
      <c r="C32" s="9"/>
      <c r="D32" s="9"/>
      <c r="E32" s="9"/>
      <c r="F32" s="9"/>
      <c r="G32" s="9"/>
      <c r="H32" s="9"/>
      <c r="I32" s="2"/>
    </row>
    <row r="33" spans="2:9" x14ac:dyDescent="0.15">
      <c r="B33" s="10" t="s">
        <v>18</v>
      </c>
      <c r="C33" s="10"/>
      <c r="D33" s="10"/>
      <c r="E33" s="10"/>
      <c r="F33" s="10"/>
      <c r="G33" s="10"/>
      <c r="H33" s="10"/>
      <c r="I33" s="2"/>
    </row>
    <row r="34" spans="2:9" x14ac:dyDescent="0.15">
      <c r="B34" s="1" t="s">
        <v>19</v>
      </c>
      <c r="I34" s="2"/>
    </row>
    <row r="35" spans="2:9" x14ac:dyDescent="0.15">
      <c r="I35" s="2"/>
    </row>
    <row r="36" spans="2:9" x14ac:dyDescent="0.15">
      <c r="B36" s="11" t="s">
        <v>15</v>
      </c>
      <c r="C36" s="11"/>
      <c r="I36" s="2"/>
    </row>
    <row r="37" spans="2:9" x14ac:dyDescent="0.15">
      <c r="B37" s="1" t="s">
        <v>20</v>
      </c>
      <c r="I37" s="2"/>
    </row>
    <row r="38" spans="2:9" x14ac:dyDescent="0.15">
      <c r="B38" s="10" t="s">
        <v>30</v>
      </c>
      <c r="C38" s="10"/>
      <c r="I38" s="2"/>
    </row>
    <row r="39" spans="2:9" x14ac:dyDescent="0.15">
      <c r="I39" s="2"/>
    </row>
    <row r="40" spans="2:9" x14ac:dyDescent="0.15">
      <c r="B40" s="1" t="s">
        <v>12</v>
      </c>
      <c r="I40" s="2"/>
    </row>
    <row r="41" spans="2:9" x14ac:dyDescent="0.15">
      <c r="B41" s="1" t="s">
        <v>25</v>
      </c>
      <c r="I41" s="2"/>
    </row>
    <row r="42" spans="2:9" x14ac:dyDescent="0.15">
      <c r="B42" s="1" t="s">
        <v>24</v>
      </c>
      <c r="I42" s="2"/>
    </row>
    <row r="43" spans="2:9" x14ac:dyDescent="0.15">
      <c r="B43" s="1" t="s">
        <v>26</v>
      </c>
      <c r="I43" s="2"/>
    </row>
    <row r="44" spans="2:9" x14ac:dyDescent="0.15">
      <c r="B44" s="1" t="s">
        <v>23</v>
      </c>
      <c r="I44" s="2"/>
    </row>
    <row r="45" spans="2:9" x14ac:dyDescent="0.15">
      <c r="I45" s="2"/>
    </row>
    <row r="46" spans="2:9" x14ac:dyDescent="0.15">
      <c r="B46" s="1" t="s">
        <v>13</v>
      </c>
      <c r="I46" s="2"/>
    </row>
    <row r="47" spans="2:9" x14ac:dyDescent="0.15">
      <c r="B47" s="1" t="s">
        <v>27</v>
      </c>
      <c r="I47" s="2"/>
    </row>
    <row r="48" spans="2:9" x14ac:dyDescent="0.15">
      <c r="B48" s="1" t="s">
        <v>28</v>
      </c>
      <c r="I48" s="2"/>
    </row>
    <row r="49" spans="2:9" x14ac:dyDescent="0.15">
      <c r="B49" s="1" t="s">
        <v>29</v>
      </c>
      <c r="I49" s="2"/>
    </row>
    <row r="50" spans="2:9" x14ac:dyDescent="0.15">
      <c r="I50" s="2"/>
    </row>
    <row r="51" spans="2:9" x14ac:dyDescent="0.15">
      <c r="I51" s="2"/>
    </row>
    <row r="52" spans="2:9" x14ac:dyDescent="0.15">
      <c r="B52" s="1" t="s">
        <v>14</v>
      </c>
      <c r="I52" s="2"/>
    </row>
    <row r="53" spans="2:9" x14ac:dyDescent="0.15">
      <c r="I53" s="2"/>
    </row>
    <row r="54" spans="2:9" x14ac:dyDescent="0.15">
      <c r="B54" s="1" t="s">
        <v>21</v>
      </c>
      <c r="I54" s="2"/>
    </row>
    <row r="55" spans="2:9" x14ac:dyDescent="0.15">
      <c r="B55" s="1" t="s">
        <v>22</v>
      </c>
      <c r="I55" s="2"/>
    </row>
  </sheetData>
  <mergeCells count="55">
    <mergeCell ref="A29:B29"/>
    <mergeCell ref="J29:L29"/>
    <mergeCell ref="A27:A28"/>
    <mergeCell ref="B27:B28"/>
    <mergeCell ref="L27:L28"/>
    <mergeCell ref="M27:M28"/>
    <mergeCell ref="A21:A22"/>
    <mergeCell ref="B21:B22"/>
    <mergeCell ref="L21:L22"/>
    <mergeCell ref="M21:M22"/>
    <mergeCell ref="A23:A24"/>
    <mergeCell ref="B23:B24"/>
    <mergeCell ref="L23:L24"/>
    <mergeCell ref="M23:M24"/>
    <mergeCell ref="A25:A26"/>
    <mergeCell ref="B25:B26"/>
    <mergeCell ref="L25:L26"/>
    <mergeCell ref="M25:M26"/>
    <mergeCell ref="A19:A20"/>
    <mergeCell ref="B19:B20"/>
    <mergeCell ref="L19:L20"/>
    <mergeCell ref="M19:M20"/>
    <mergeCell ref="A17:A18"/>
    <mergeCell ref="B17:B18"/>
    <mergeCell ref="L17:L18"/>
    <mergeCell ref="M17:M18"/>
    <mergeCell ref="A1:M1"/>
    <mergeCell ref="A3:A4"/>
    <mergeCell ref="B3:B4"/>
    <mergeCell ref="L3:L4"/>
    <mergeCell ref="M3:M4"/>
    <mergeCell ref="A9:A10"/>
    <mergeCell ref="B9:B10"/>
    <mergeCell ref="L9:L10"/>
    <mergeCell ref="M9:M10"/>
    <mergeCell ref="B5:B6"/>
    <mergeCell ref="L5:L6"/>
    <mergeCell ref="M5:M6"/>
    <mergeCell ref="A7:A8"/>
    <mergeCell ref="B7:B8"/>
    <mergeCell ref="L7:L8"/>
    <mergeCell ref="M7:M8"/>
    <mergeCell ref="A5:A6"/>
    <mergeCell ref="A11:A12"/>
    <mergeCell ref="B11:B12"/>
    <mergeCell ref="L11:L12"/>
    <mergeCell ref="M11:M12"/>
    <mergeCell ref="A15:A16"/>
    <mergeCell ref="B15:B16"/>
    <mergeCell ref="L15:L16"/>
    <mergeCell ref="M15:M16"/>
    <mergeCell ref="A13:A14"/>
    <mergeCell ref="B13:B14"/>
    <mergeCell ref="L13:L14"/>
    <mergeCell ref="M13:M14"/>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vt:lpstr>
      <vt:lpstr>ＯＹＣレーティング年間成績!Print_Area</vt:lpstr>
      <vt:lpstr>スポーツカップ年間成績!Print_Area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Shibata, Satoshi (BIL-DEV TI) 柴田 智</cp:lastModifiedBy>
  <cp:lastPrinted>2022-11-14T03:44:01Z</cp:lastPrinted>
  <dcterms:created xsi:type="dcterms:W3CDTF">2000-09-17T22:42:45Z</dcterms:created>
  <dcterms:modified xsi:type="dcterms:W3CDTF">2022-11-15T01:47:51Z</dcterms:modified>
</cp:coreProperties>
</file>